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Hoja1!$A$1:$I$38</definedName>
  </definedNames>
  <calcPr calcId="144525"/>
</workbook>
</file>

<file path=xl/calcChain.xml><?xml version="1.0" encoding="utf-8"?>
<calcChain xmlns="http://schemas.openxmlformats.org/spreadsheetml/2006/main">
  <c r="G17" i="1" l="1"/>
  <c r="H17" i="1" s="1"/>
  <c r="G19" i="1"/>
  <c r="H19" i="1" s="1"/>
  <c r="G21" i="1"/>
  <c r="H21" i="1" s="1"/>
  <c r="G27" i="1"/>
  <c r="H27" i="1" s="1"/>
  <c r="G29" i="1"/>
  <c r="H29" i="1" s="1"/>
  <c r="G31" i="1"/>
  <c r="H31" i="1" s="1"/>
  <c r="G33" i="1"/>
  <c r="H33" i="1" s="1"/>
  <c r="G34" i="1"/>
  <c r="G32" i="1"/>
  <c r="H32" i="1" s="1"/>
  <c r="G30" i="1"/>
  <c r="H30" i="1" s="1"/>
  <c r="G28" i="1"/>
  <c r="H28" i="1" s="1"/>
  <c r="G26" i="1"/>
  <c r="H26" i="1" s="1"/>
  <c r="F24" i="1"/>
  <c r="E24" i="1"/>
  <c r="G22" i="1"/>
  <c r="H22" i="1" s="1"/>
  <c r="G20" i="1"/>
  <c r="H20" i="1" s="1"/>
  <c r="G18" i="1"/>
  <c r="H18" i="1" s="1"/>
  <c r="G16" i="1"/>
  <c r="F14" i="1"/>
  <c r="E14" i="1"/>
  <c r="G13" i="1"/>
  <c r="F12" i="1"/>
  <c r="E12" i="1"/>
  <c r="G24" i="1" l="1"/>
  <c r="H24" i="1" s="1"/>
  <c r="K16" i="1"/>
  <c r="H16" i="1"/>
  <c r="K34" i="1"/>
  <c r="H34" i="1"/>
  <c r="K18" i="1"/>
  <c r="K19" i="1"/>
  <c r="K20" i="1"/>
  <c r="K21" i="1"/>
  <c r="K22" i="1"/>
  <c r="G12" i="1" l="1"/>
  <c r="H12" i="1" s="1"/>
  <c r="G14" i="1"/>
  <c r="H14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<sst xmlns="http://schemas.openxmlformats.org/spreadsheetml/2006/main" count="35" uniqueCount="34">
  <si>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</si>
  <si>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30 de Junio del 2015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</si>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</sst>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9" fillId="3" borderId="0" xfId="1" applyNumberFormat="1" applyFont="1" applyFill="1" applyBorder="1" applyAlignment="1" applyProtection="1">
      <alignment vertical="top"/>
      <protection locked="0"/>
    </xf>
    <xf numFmtId="3" fontId="9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/>
    <xf numFmtId="43" fontId="9" fillId="3" borderId="0" xfId="1" applyFont="1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43" fontId="9" fillId="3" borderId="0" xfId="1" applyFont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43" fontId="9" fillId="3" borderId="0" xfId="1" applyFont="1" applyFill="1" applyBorder="1" applyAlignment="1">
      <alignment horizontal="left" vertical="top"/>
    </xf>
    <xf numFmtId="43" fontId="9" fillId="3" borderId="0" xfId="1" applyFont="1" applyFill="1" applyBorder="1" applyAlignment="1">
      <alignment vertical="top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3" borderId="2" xfId="3" applyNumberFormat="1" applyFont="1" applyFill="1" applyBorder="1" applyAlignment="1">
      <alignment horizontal="center" vertical="center"/>
    </xf>
    <xf numFmtId="0" fontId="3" fillId="3" borderId="3" xfId="3" applyNumberFormat="1" applyFont="1" applyFill="1" applyBorder="1" applyAlignment="1">
      <alignment horizontal="center" vertical="center"/>
    </xf>
    <xf numFmtId="0" fontId="3" fillId="3" borderId="4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horizontal="center" vertical="center"/>
    </xf>
    <xf numFmtId="0" fontId="10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2do%20Trim%2020151/Estados%20Fros%20y%20Pptal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>
        <row r="16">
          <cell r="D16">
            <v>7016495.9800000004</v>
          </cell>
        </row>
        <row r="18">
          <cell r="D18">
            <v>484279.49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1600</v>
          </cell>
        </row>
        <row r="37">
          <cell r="D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workbookViewId="0">
      <selection activeCell="C40" sqref="C40"/>
    </sheetView>
  </sheetViews>
  <sheetFormatPr baseColWidth="10" defaultRowHeight="12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2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">
      <c r="A7" s="72"/>
      <c r="B7" s="72"/>
      <c r="C7" s="72"/>
      <c r="D7" s="72"/>
      <c r="E7" s="72"/>
      <c r="F7" s="72"/>
      <c r="G7" s="72"/>
      <c r="H7" s="72"/>
      <c r="I7" s="72"/>
    </row>
    <row r="8" spans="1:11" s="18" customFormat="1" ht="24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x14ac:dyDescent="0.2">
      <c r="A10" s="69"/>
      <c r="B10" s="70"/>
      <c r="C10" s="70"/>
      <c r="D10" s="70"/>
      <c r="E10" s="70"/>
      <c r="F10" s="70"/>
      <c r="G10" s="70"/>
      <c r="H10" s="70"/>
      <c r="I10" s="71"/>
    </row>
    <row r="11" spans="1:11" s="6" customFormat="1" x14ac:dyDescent="0.2">
      <c r="A11" s="24"/>
      <c r="B11" s="25"/>
      <c r="C11" s="25"/>
      <c r="D11" s="25"/>
      <c r="E11" s="25"/>
      <c r="F11" s="25"/>
      <c r="G11" s="25"/>
      <c r="H11" s="25"/>
      <c r="I11" s="26"/>
      <c r="J11" s="5"/>
      <c r="K11" s="5"/>
    </row>
    <row r="12" spans="1:11" s="6" customFormat="1" x14ac:dyDescent="0.2">
      <c r="A12" s="27"/>
      <c r="B12" s="28" t="s">
        <v>13</v>
      </c>
      <c r="C12" s="28"/>
      <c r="D12" s="29">
        <v>110487963.18000002</v>
      </c>
      <c r="E12" s="29">
        <f>+E14+E24</f>
        <v>52250717.089999996</v>
      </c>
      <c r="F12" s="29">
        <f>+F14+F24</f>
        <v>52914035.310000002</v>
      </c>
      <c r="G12" s="29">
        <f>+D12+E12-F12</f>
        <v>109824644.96000001</v>
      </c>
      <c r="H12" s="29">
        <f>+G12-D12</f>
        <v>-663318.22000001371</v>
      </c>
      <c r="I12" s="30"/>
      <c r="J12" s="5"/>
      <c r="K12" s="5"/>
    </row>
    <row r="13" spans="1:11" s="6" customFormat="1" x14ac:dyDescent="0.2">
      <c r="A13" s="27"/>
      <c r="B13" s="31"/>
      <c r="C13" s="31"/>
      <c r="D13" s="29"/>
      <c r="E13" s="29"/>
      <c r="F13" s="29"/>
      <c r="G13" s="29">
        <f t="shared" ref="G13:G14" si="0">+D13+E13-F13</f>
        <v>0</v>
      </c>
      <c r="H13" s="29"/>
      <c r="I13" s="30"/>
      <c r="J13" s="5"/>
      <c r="K13" s="5"/>
    </row>
    <row r="14" spans="1:11" s="6" customFormat="1" x14ac:dyDescent="0.2">
      <c r="A14" s="32"/>
      <c r="B14" s="33" t="s">
        <v>14</v>
      </c>
      <c r="C14" s="33"/>
      <c r="D14" s="34">
        <v>11448601.860000001</v>
      </c>
      <c r="E14" s="34">
        <f>SUM(E16:E22)</f>
        <v>36935619.269999996</v>
      </c>
      <c r="F14" s="34">
        <f>SUM(F16:F22)</f>
        <v>40851704.560000002</v>
      </c>
      <c r="G14" s="29">
        <f t="shared" si="0"/>
        <v>7532516.5699999928</v>
      </c>
      <c r="H14" s="34">
        <f>+G14-D14</f>
        <v>-3916085.2900000084</v>
      </c>
      <c r="I14" s="35"/>
      <c r="J14" s="5"/>
      <c r="K14" s="36"/>
    </row>
    <row r="15" spans="1:11" s="6" customFormat="1" x14ac:dyDescent="0.2">
      <c r="A15" s="37"/>
      <c r="B15" s="38"/>
      <c r="C15" s="38"/>
      <c r="D15" s="39"/>
      <c r="E15" s="39"/>
      <c r="F15" s="39"/>
      <c r="G15" s="39"/>
      <c r="H15" s="39"/>
      <c r="I15" s="40"/>
      <c r="J15" s="5"/>
      <c r="K15" s="36"/>
    </row>
    <row r="16" spans="1:11" s="6" customFormat="1" x14ac:dyDescent="0.2">
      <c r="A16" s="37"/>
      <c r="B16" s="41" t="s">
        <v>15</v>
      </c>
      <c r="C16" s="41"/>
      <c r="D16" s="42">
        <v>10822877.460000001</v>
      </c>
      <c r="E16" s="42">
        <v>33840383.479999997</v>
      </c>
      <c r="F16" s="42">
        <v>37646764.960000001</v>
      </c>
      <c r="G16" s="43">
        <f>+D16+E16-F16</f>
        <v>7016495.9799999967</v>
      </c>
      <c r="H16" s="43">
        <f>+G16-D16</f>
        <v>-3806381.4800000042</v>
      </c>
      <c r="I16" s="40"/>
      <c r="J16" s="5"/>
      <c r="K16" s="36" t="str">
        <f>IF(G16=[1]ESF!D16," ","Error")</f>
        <v xml:space="preserve"> </v>
      </c>
    </row>
    <row r="17" spans="1:14" s="6" customFormat="1" x14ac:dyDescent="0.2">
      <c r="A17" s="37"/>
      <c r="B17" s="41" t="s">
        <v>16</v>
      </c>
      <c r="C17" s="41"/>
      <c r="D17" s="42">
        <v>0</v>
      </c>
      <c r="E17" s="42">
        <v>2144624.7999999998</v>
      </c>
      <c r="F17" s="42">
        <v>2114483.7000000002</v>
      </c>
      <c r="G17" s="43">
        <f t="shared" ref="G17:G22" si="1">+D17+E17-F17</f>
        <v>30141.099999999627</v>
      </c>
      <c r="H17" s="43">
        <f t="shared" ref="H17:H21" si="2">+G17-D17</f>
        <v>30141.099999999627</v>
      </c>
      <c r="I17" s="40"/>
      <c r="J17" s="5"/>
      <c r="K17" s="36"/>
    </row>
    <row r="18" spans="1:14" s="6" customFormat="1" x14ac:dyDescent="0.2">
      <c r="A18" s="37"/>
      <c r="B18" s="41" t="s">
        <v>17</v>
      </c>
      <c r="C18" s="41"/>
      <c r="D18" s="42">
        <v>619664.16</v>
      </c>
      <c r="E18" s="42">
        <v>949010.99</v>
      </c>
      <c r="F18" s="42">
        <v>1084395.6599999999</v>
      </c>
      <c r="G18" s="43">
        <f t="shared" si="1"/>
        <v>484279.49</v>
      </c>
      <c r="H18" s="43">
        <f t="shared" si="2"/>
        <v>-135384.67000000004</v>
      </c>
      <c r="I18" s="40"/>
      <c r="J18" s="5"/>
      <c r="K18" s="36" t="str">
        <f>IF(G18=[1]ESF!D18," ","Error")</f>
        <v xml:space="preserve"> </v>
      </c>
    </row>
    <row r="19" spans="1:14" s="6" customFormat="1" x14ac:dyDescent="0.2">
      <c r="A19" s="37"/>
      <c r="B19" s="41" t="s">
        <v>18</v>
      </c>
      <c r="C19" s="41"/>
      <c r="D19" s="42">
        <v>0</v>
      </c>
      <c r="E19" s="42">
        <v>0</v>
      </c>
      <c r="F19" s="42">
        <v>0</v>
      </c>
      <c r="G19" s="43">
        <f t="shared" si="1"/>
        <v>0</v>
      </c>
      <c r="H19" s="43">
        <f t="shared" si="2"/>
        <v>0</v>
      </c>
      <c r="I19" s="40"/>
      <c r="J19" s="5"/>
      <c r="K19" s="36" t="str">
        <f>IF(G19=[1]ESF!D19," ","Error")</f>
        <v xml:space="preserve"> </v>
      </c>
      <c r="N19" s="6" t="s">
        <v>19</v>
      </c>
    </row>
    <row r="20" spans="1:14" s="6" customFormat="1" x14ac:dyDescent="0.2">
      <c r="A20" s="37"/>
      <c r="B20" s="41" t="s">
        <v>20</v>
      </c>
      <c r="C20" s="41"/>
      <c r="D20" s="42">
        <v>0</v>
      </c>
      <c r="E20" s="42">
        <v>0</v>
      </c>
      <c r="F20" s="42">
        <v>0</v>
      </c>
      <c r="G20" s="43">
        <f t="shared" si="1"/>
        <v>0</v>
      </c>
      <c r="H20" s="43">
        <f t="shared" si="2"/>
        <v>0</v>
      </c>
      <c r="I20" s="40"/>
      <c r="J20" s="5"/>
      <c r="K20" s="36" t="str">
        <f>IF(G20=[1]ESF!D20," ","Error")</f>
        <v xml:space="preserve"> </v>
      </c>
    </row>
    <row r="21" spans="1:14" s="6" customFormat="1" x14ac:dyDescent="0.2">
      <c r="A21" s="37"/>
      <c r="B21" s="41" t="s">
        <v>21</v>
      </c>
      <c r="C21" s="41"/>
      <c r="D21" s="42">
        <v>0</v>
      </c>
      <c r="E21" s="42">
        <v>0</v>
      </c>
      <c r="F21" s="42">
        <v>0</v>
      </c>
      <c r="G21" s="43">
        <f t="shared" si="1"/>
        <v>0</v>
      </c>
      <c r="H21" s="43">
        <f t="shared" si="2"/>
        <v>0</v>
      </c>
      <c r="I21" s="40"/>
      <c r="J21" s="5"/>
      <c r="K21" s="36" t="str">
        <f>IF(G21=[1]ESF!D21," ","Error")</f>
        <v xml:space="preserve"> </v>
      </c>
      <c r="L21" s="6" t="s">
        <v>19</v>
      </c>
    </row>
    <row r="22" spans="1:14" x14ac:dyDescent="0.2">
      <c r="A22" s="37"/>
      <c r="B22" s="41" t="s">
        <v>22</v>
      </c>
      <c r="C22" s="41"/>
      <c r="D22" s="42">
        <v>6060.24</v>
      </c>
      <c r="E22" s="42">
        <v>1600</v>
      </c>
      <c r="F22" s="42">
        <v>6060.24</v>
      </c>
      <c r="G22" s="43">
        <f t="shared" si="1"/>
        <v>1600</v>
      </c>
      <c r="H22" s="43">
        <f>+G22-D22</f>
        <v>-4460.24</v>
      </c>
      <c r="I22" s="40"/>
      <c r="K22" s="36" t="str">
        <f>IF(G22=[1]ESF!D22," ","Error")</f>
        <v xml:space="preserve"> </v>
      </c>
    </row>
    <row r="23" spans="1:14" x14ac:dyDescent="0.2">
      <c r="A23" s="37"/>
      <c r="B23" s="44"/>
      <c r="C23" s="44"/>
      <c r="D23" s="45"/>
      <c r="E23" s="45"/>
      <c r="F23" s="45"/>
      <c r="G23" s="45"/>
      <c r="H23" s="45"/>
      <c r="I23" s="40"/>
      <c r="K23" s="36"/>
    </row>
    <row r="24" spans="1:14" x14ac:dyDescent="0.2">
      <c r="A24" s="32"/>
      <c r="B24" s="33" t="s">
        <v>23</v>
      </c>
      <c r="C24" s="33"/>
      <c r="D24" s="34">
        <v>99039361.320000023</v>
      </c>
      <c r="E24" s="34">
        <f>SUM(E26:E34)</f>
        <v>15315097.82</v>
      </c>
      <c r="F24" s="34">
        <f>SUM(F26:F34)</f>
        <v>12062330.75</v>
      </c>
      <c r="G24" s="34">
        <f>+D24+E24-F24</f>
        <v>102292128.39000002</v>
      </c>
      <c r="H24" s="34">
        <f>+G24-D24</f>
        <v>3252767.0699999928</v>
      </c>
      <c r="I24" s="35"/>
      <c r="K24" s="36"/>
    </row>
    <row r="25" spans="1:14" x14ac:dyDescent="0.2">
      <c r="A25" s="37"/>
      <c r="B25" s="38"/>
      <c r="C25" s="44"/>
      <c r="D25" s="39"/>
      <c r="E25" s="39"/>
      <c r="F25" s="39"/>
      <c r="G25" s="39"/>
      <c r="H25" s="39"/>
      <c r="I25" s="40"/>
      <c r="K25" s="36"/>
    </row>
    <row r="26" spans="1:14" x14ac:dyDescent="0.2">
      <c r="A26" s="37"/>
      <c r="B26" s="41" t="s">
        <v>24</v>
      </c>
      <c r="C26" s="41"/>
      <c r="D26" s="42">
        <v>0</v>
      </c>
      <c r="E26" s="42">
        <v>0</v>
      </c>
      <c r="F26" s="42">
        <v>0</v>
      </c>
      <c r="G26" s="43">
        <f>+D26+E26-F26</f>
        <v>0</v>
      </c>
      <c r="H26" s="43">
        <f>+G26-D26</f>
        <v>0</v>
      </c>
      <c r="I26" s="40"/>
      <c r="K26" s="36"/>
    </row>
    <row r="27" spans="1:14" x14ac:dyDescent="0.2">
      <c r="A27" s="37"/>
      <c r="B27" s="41" t="s">
        <v>25</v>
      </c>
      <c r="C27" s="41"/>
      <c r="D27" s="42">
        <v>0</v>
      </c>
      <c r="E27" s="42">
        <v>0</v>
      </c>
      <c r="F27" s="42">
        <v>0</v>
      </c>
      <c r="G27" s="43">
        <f t="shared" ref="G27:G34" si="3">+D27+E27-F27</f>
        <v>0</v>
      </c>
      <c r="H27" s="43">
        <f t="shared" ref="H27:H34" si="4">+G27-D27</f>
        <v>0</v>
      </c>
      <c r="I27" s="40"/>
      <c r="K27" s="36"/>
    </row>
    <row r="28" spans="1:14" x14ac:dyDescent="0.2">
      <c r="A28" s="37"/>
      <c r="B28" s="41" t="s">
        <v>26</v>
      </c>
      <c r="C28" s="41"/>
      <c r="D28" s="42">
        <v>83094253.590000004</v>
      </c>
      <c r="E28" s="42">
        <v>14795792.939999999</v>
      </c>
      <c r="F28" s="42">
        <v>11985789.33</v>
      </c>
      <c r="G28" s="43">
        <f t="shared" si="3"/>
        <v>85904257.200000003</v>
      </c>
      <c r="H28" s="43">
        <f t="shared" si="4"/>
        <v>2810003.6099999994</v>
      </c>
      <c r="I28" s="40"/>
      <c r="K28" s="36"/>
    </row>
    <row r="29" spans="1:14" x14ac:dyDescent="0.2">
      <c r="A29" s="37"/>
      <c r="B29" s="41" t="s">
        <v>27</v>
      </c>
      <c r="C29" s="41"/>
      <c r="D29" s="42">
        <v>33380248.370000001</v>
      </c>
      <c r="E29" s="42">
        <v>519304.88</v>
      </c>
      <c r="F29" s="42">
        <v>76541.42</v>
      </c>
      <c r="G29" s="43">
        <f t="shared" si="3"/>
        <v>33823011.829999998</v>
      </c>
      <c r="H29" s="43">
        <f t="shared" si="4"/>
        <v>442763.45999999717</v>
      </c>
      <c r="I29" s="40"/>
      <c r="K29" s="36"/>
    </row>
    <row r="30" spans="1:14" x14ac:dyDescent="0.2">
      <c r="A30" s="37"/>
      <c r="B30" s="41" t="s">
        <v>28</v>
      </c>
      <c r="C30" s="41"/>
      <c r="D30" s="42">
        <v>88673.43</v>
      </c>
      <c r="E30" s="42">
        <v>0</v>
      </c>
      <c r="F30" s="42">
        <v>0</v>
      </c>
      <c r="G30" s="43">
        <f t="shared" si="3"/>
        <v>88673.43</v>
      </c>
      <c r="H30" s="43">
        <f t="shared" si="4"/>
        <v>0</v>
      </c>
      <c r="I30" s="40"/>
      <c r="K30" s="36"/>
    </row>
    <row r="31" spans="1:14" x14ac:dyDescent="0.2">
      <c r="A31" s="37"/>
      <c r="B31" s="41" t="s">
        <v>29</v>
      </c>
      <c r="C31" s="41"/>
      <c r="D31" s="42">
        <v>-17523814.07</v>
      </c>
      <c r="E31" s="42">
        <v>0</v>
      </c>
      <c r="F31" s="42">
        <v>0</v>
      </c>
      <c r="G31" s="43">
        <f t="shared" si="3"/>
        <v>-17523814.07</v>
      </c>
      <c r="H31" s="43">
        <f t="shared" si="4"/>
        <v>0</v>
      </c>
      <c r="I31" s="40"/>
      <c r="K31" s="36"/>
    </row>
    <row r="32" spans="1:14" x14ac:dyDescent="0.2">
      <c r="A32" s="37"/>
      <c r="B32" s="41" t="s">
        <v>30</v>
      </c>
      <c r="C32" s="41"/>
      <c r="D32" s="42">
        <v>0</v>
      </c>
      <c r="E32" s="42">
        <v>0</v>
      </c>
      <c r="F32" s="42">
        <v>0</v>
      </c>
      <c r="G32" s="43">
        <f t="shared" si="3"/>
        <v>0</v>
      </c>
      <c r="H32" s="43">
        <f t="shared" si="4"/>
        <v>0</v>
      </c>
      <c r="I32" s="40"/>
      <c r="K32" s="36"/>
    </row>
    <row r="33" spans="1:17" x14ac:dyDescent="0.2">
      <c r="A33" s="37"/>
      <c r="B33" s="41" t="s">
        <v>31</v>
      </c>
      <c r="C33" s="41"/>
      <c r="D33" s="42">
        <v>0</v>
      </c>
      <c r="E33" s="42">
        <v>0</v>
      </c>
      <c r="F33" s="42">
        <v>0</v>
      </c>
      <c r="G33" s="43">
        <f t="shared" si="3"/>
        <v>0</v>
      </c>
      <c r="H33" s="43">
        <f t="shared" si="4"/>
        <v>0</v>
      </c>
      <c r="I33" s="40"/>
      <c r="K33" s="36"/>
    </row>
    <row r="34" spans="1:17" x14ac:dyDescent="0.2">
      <c r="A34" s="37"/>
      <c r="B34" s="41" t="s">
        <v>32</v>
      </c>
      <c r="C34" s="41"/>
      <c r="D34" s="42">
        <v>0</v>
      </c>
      <c r="E34" s="42">
        <v>0</v>
      </c>
      <c r="F34" s="42">
        <v>0</v>
      </c>
      <c r="G34" s="43">
        <f t="shared" si="3"/>
        <v>0</v>
      </c>
      <c r="H34" s="43">
        <f t="shared" si="4"/>
        <v>0</v>
      </c>
      <c r="I34" s="40"/>
      <c r="K34" s="36" t="str">
        <f>IF(G34=[1]ESF!D37," ","error")</f>
        <v xml:space="preserve"> </v>
      </c>
    </row>
    <row r="35" spans="1:17" x14ac:dyDescent="0.2">
      <c r="A35" s="37"/>
      <c r="B35" s="44"/>
      <c r="C35" s="44"/>
      <c r="D35" s="45"/>
      <c r="E35" s="39"/>
      <c r="F35" s="39"/>
      <c r="G35" s="39"/>
      <c r="H35" s="39"/>
      <c r="I35" s="40"/>
      <c r="K35" s="36"/>
    </row>
    <row r="36" spans="1:17" x14ac:dyDescent="0.2">
      <c r="A36" s="46"/>
      <c r="B36" s="47"/>
      <c r="C36" s="47"/>
      <c r="D36" s="47"/>
      <c r="E36" s="47"/>
      <c r="F36" s="47"/>
      <c r="G36" s="47"/>
      <c r="H36" s="47"/>
      <c r="I36" s="48"/>
    </row>
    <row r="37" spans="1:17" x14ac:dyDescent="0.2">
      <c r="A37" s="49"/>
      <c r="B37" s="50"/>
      <c r="C37" s="51"/>
      <c r="E37" s="49"/>
      <c r="F37" s="49"/>
      <c r="G37" s="49"/>
      <c r="H37" s="49"/>
      <c r="I37" s="49"/>
    </row>
    <row r="38" spans="1:17" x14ac:dyDescent="0.2">
      <c r="A38" s="6"/>
      <c r="B38" s="53" t="s">
        <v>33</v>
      </c>
      <c r="C38" s="53"/>
      <c r="D38" s="53"/>
      <c r="E38" s="53"/>
      <c r="F38" s="53"/>
      <c r="G38" s="53"/>
      <c r="H38" s="53"/>
      <c r="I38" s="54"/>
      <c r="J38" s="54"/>
      <c r="K38" s="6"/>
      <c r="L38" s="6"/>
      <c r="M38" s="6"/>
      <c r="N38" s="6"/>
      <c r="O38" s="6"/>
      <c r="P38" s="6"/>
      <c r="Q38" s="6"/>
    </row>
    <row r="39" spans="1:17" x14ac:dyDescent="0.2">
      <c r="A39" s="6"/>
      <c r="B39" s="54"/>
      <c r="C39" s="55"/>
      <c r="D39" s="56"/>
      <c r="E39" s="56"/>
      <c r="F39" s="6"/>
      <c r="G39" s="57"/>
      <c r="H39" s="55"/>
      <c r="I39" s="56"/>
      <c r="J39" s="56"/>
      <c r="K39" s="6"/>
      <c r="L39" s="6"/>
      <c r="M39" s="6"/>
      <c r="N39" s="6"/>
      <c r="O39" s="6"/>
      <c r="P39" s="6"/>
      <c r="Q39" s="6"/>
    </row>
    <row r="40" spans="1:17" s="6" customFormat="1" x14ac:dyDescent="0.2">
      <c r="B40" s="58"/>
      <c r="C40" s="58"/>
      <c r="D40" s="56"/>
      <c r="F40" s="59"/>
      <c r="G40" s="59"/>
      <c r="H40" s="59"/>
      <c r="I40" s="59"/>
      <c r="J40" s="56"/>
    </row>
    <row r="41" spans="1:17" s="6" customFormat="1" x14ac:dyDescent="0.2">
      <c r="B41" s="60"/>
      <c r="C41" s="60"/>
      <c r="D41" s="61"/>
      <c r="E41" s="56"/>
      <c r="F41" s="62"/>
      <c r="G41" s="62"/>
      <c r="H41" s="62"/>
      <c r="I41" s="62"/>
    </row>
    <row r="42" spans="1:17" s="6" customFormat="1" x14ac:dyDescent="0.2">
      <c r="B42" s="63"/>
      <c r="C42" s="63"/>
      <c r="D42" s="64"/>
      <c r="E42" s="65"/>
      <c r="F42" s="66"/>
      <c r="G42" s="66"/>
      <c r="H42" s="66"/>
      <c r="I42" s="66"/>
    </row>
    <row r="43" spans="1:17" s="6" customFormat="1" x14ac:dyDescent="0.2">
      <c r="B43" s="67"/>
      <c r="C43" s="68"/>
      <c r="D43" s="68"/>
    </row>
    <row r="44" spans="1:17" s="6" customFormat="1" ht="12.75" x14ac:dyDescent="0.2">
      <c r="B44" s="67"/>
      <c r="C44" s="68"/>
      <c r="D44" s="68"/>
      <c r="H44" s="73"/>
    </row>
    <row r="45" spans="1:17" x14ac:dyDescent="0.2">
      <c r="B45" s="68"/>
      <c r="C45" s="68"/>
      <c r="D45" s="67"/>
      <c r="E45" s="68"/>
      <c r="F45" s="68"/>
    </row>
  </sheetData>
  <mergeCells count="37">
    <mergeCell ref="B38:H38"/>
    <mergeCell ref="F40:G40"/>
    <mergeCell ref="H40:I40"/>
    <mergeCell ref="F41:G41"/>
    <mergeCell ref="H41:I41"/>
    <mergeCell ref="F42:G42"/>
    <mergeCell ref="H42:I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2017-07-04T16:55:08Z</cp:lastPrinted>
  <dcterms:created xsi:type="dcterms:W3CDTF">2017-07-04T16:52:45Z</dcterms:created>
  <dcterms:modified xsi:type="dcterms:W3CDTF">2017-07-04T16:55:38Z</dcterms:modified>
</cp:coreProperties>
</file>